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zdpolv\zdpolv4\5 IT Hard- und Software\1 Grabowski\Bestellanforderungen 2026\10015774 V-26-0101 Rahmenvertrag Bereich Informationssicherheit\3-Veröffentlichung-Dok\"/>
    </mc:Choice>
  </mc:AlternateContent>
  <xr:revisionPtr revIDLastSave="0" documentId="13_ncr:1_{0526D3A5-5400-4F30-8C2F-9F66606E943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neu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8" i="1"/>
  <c r="F7" i="1"/>
  <c r="G7" i="1"/>
  <c r="G10" i="1"/>
  <c r="G11" i="1"/>
  <c r="G12" i="1"/>
  <c r="G13" i="1"/>
  <c r="G14" i="1"/>
</calcChain>
</file>

<file path=xl/sharedStrings.xml><?xml version="1.0" encoding="utf-8"?>
<sst xmlns="http://schemas.openxmlformats.org/spreadsheetml/2006/main" count="23" uniqueCount="22">
  <si>
    <t>Einzelpreis in Euro (netto)</t>
  </si>
  <si>
    <t>1. Leistung in Euro (netto)</t>
  </si>
  <si>
    <t>Die angegebenen Preise sind verbindlich und werden Bestandteil des Vertrages!</t>
  </si>
  <si>
    <t>Zwischensumme</t>
  </si>
  <si>
    <t>Zwischennsumme</t>
  </si>
  <si>
    <t>Endsumme</t>
  </si>
  <si>
    <t>zzgl. Ust.</t>
  </si>
  <si>
    <t>abzgl. Skonto</t>
  </si>
  <si>
    <t>Menge</t>
  </si>
  <si>
    <t>V-26/0101 Rahmenvertrag für externe Unterstützungsleistungen im Bereich Informationssicherheit</t>
  </si>
  <si>
    <t>OZ</t>
  </si>
  <si>
    <t xml:space="preserve">Informationssicherheitsberater </t>
  </si>
  <si>
    <t>Einheit</t>
  </si>
  <si>
    <t>Personentag</t>
  </si>
  <si>
    <t>Es wird eine jährliche Mindestabnahmemenge vom 50 Personentagen festgeschrieben. Damit wird für drei Jahre eine garantierte Abnahmemenge von 150 Personentagen festgelegt.</t>
  </si>
  <si>
    <t>Informationssicherheitsberater Senior</t>
  </si>
  <si>
    <t>Ein Personentag (PT) umfasst eine Arbeitszeit von 8 Zeitstunden.</t>
  </si>
  <si>
    <t>Gemäß Abnahmevolumen von 200 PT für den Informationssicherheitsberater Senior (entspricht 34% vom Gesamtvolumen) wird der Einzelpreis (F8) mit 34% gewichtet/berechnet!</t>
  </si>
  <si>
    <t>Gemäß Abnahmevolumen von 400 PT für den Informationssicherheitsberater (entspricht 66% vom Gesamtvolumen) wird der Einzelpreis mit 66% (F7) gewichtet/berechnet!</t>
  </si>
  <si>
    <t xml:space="preserve">gewichteter Gesamtpreis in Euro (netto) </t>
  </si>
  <si>
    <t>gewichteter Einzelpreis</t>
  </si>
  <si>
    <t>Teil D - Preisblatt vom 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</si>
</sst>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6"/>
      <color theme="1"/>
      <name val="Arial Narrow"/>
      <family val="2"/>
    </font>
    <font>
      <b/>
      <sz val="18"/>
      <color theme="1"/>
      <name val="Arial Narrow"/>
      <family val="2"/>
    </font>
    <font>
      <b/>
      <sz val="12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double">
        <color indexed="64"/>
      </bottom>
      <diagonal/>
    </border>
    <border>
      <left/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ck">
        <color rgb="FFFF0000"/>
      </right>
      <top style="thin">
        <color theme="1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 style="thin">
        <color theme="2" tint="-0.4999847407452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n">
        <color indexed="64"/>
      </right>
      <top style="thin">
        <color theme="2" tint="-0.499984740745262"/>
      </top>
      <bottom style="double">
        <color indexed="64"/>
      </bottom>
      <diagonal/>
    </border>
    <border>
      <left/>
      <right/>
      <top style="thick">
        <color rgb="FFFF0000"/>
      </top>
      <bottom/>
      <diagonal/>
    </border>
    <border>
      <left style="thin">
        <color indexed="64"/>
      </left>
      <right style="thin">
        <color theme="2" tint="-0.499984740745262"/>
      </right>
      <top style="double">
        <color indexed="64"/>
      </top>
      <bottom style="thin">
        <color theme="2" tint="-0.499984740745262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45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5" fillId="2" borderId="3" xfId="3" applyFont="1" applyBorder="1" applyAlignment="1" applyProtection="1">
      <alignment wrapText="1"/>
    </xf>
    <xf numFmtId="0" fontId="3" fillId="3" borderId="2" xfId="0" applyFont="1" applyFill="1" applyBorder="1" applyAlignment="1" applyProtection="1">
      <alignment wrapText="1"/>
    </xf>
    <xf numFmtId="0" fontId="0" fillId="3" borderId="0" xfId="0" applyFill="1" applyBorder="1" applyProtection="1"/>
    <xf numFmtId="0" fontId="3" fillId="3" borderId="0" xfId="0" applyFont="1" applyFill="1" applyBorder="1" applyAlignment="1" applyProtection="1">
      <alignment horizontal="right"/>
    </xf>
    <xf numFmtId="0" fontId="3" fillId="3" borderId="0" xfId="0" applyFont="1" applyFill="1" applyBorder="1" applyProtection="1"/>
    <xf numFmtId="0" fontId="5" fillId="3" borderId="0" xfId="0" applyFont="1" applyFill="1" applyBorder="1" applyAlignment="1" applyProtection="1">
      <alignment horizontal="right"/>
    </xf>
    <xf numFmtId="44" fontId="2" fillId="0" borderId="4" xfId="1" applyFont="1" applyBorder="1" applyProtection="1"/>
    <xf numFmtId="164" fontId="0" fillId="0" borderId="5" xfId="0" applyNumberFormat="1" applyBorder="1" applyProtection="1"/>
    <xf numFmtId="0" fontId="8" fillId="3" borderId="0" xfId="0" applyFont="1" applyFill="1" applyAlignment="1" applyProtection="1">
      <alignment vertical="center"/>
    </xf>
    <xf numFmtId="0" fontId="3" fillId="0" borderId="0" xfId="0" applyFont="1" applyBorder="1" applyProtection="1"/>
    <xf numFmtId="0" fontId="8" fillId="0" borderId="0" xfId="0" applyFont="1" applyAlignment="1" applyProtection="1">
      <alignment vertical="center"/>
    </xf>
    <xf numFmtId="0" fontId="3" fillId="0" borderId="0" xfId="0" applyFont="1" applyProtection="1"/>
    <xf numFmtId="0" fontId="4" fillId="0" borderId="0" xfId="0" applyFont="1" applyAlignment="1" applyProtection="1">
      <alignment vertical="center" wrapText="1"/>
    </xf>
    <xf numFmtId="9" fontId="0" fillId="0" borderId="6" xfId="2" applyFont="1" applyBorder="1" applyProtection="1">
      <protection locked="0"/>
    </xf>
    <xf numFmtId="0" fontId="5" fillId="2" borderId="2" xfId="3" applyFont="1" applyBorder="1" applyProtection="1"/>
    <xf numFmtId="0" fontId="5" fillId="2" borderId="7" xfId="3" applyFont="1" applyBorder="1" applyAlignment="1" applyProtection="1">
      <alignment wrapText="1"/>
    </xf>
    <xf numFmtId="0" fontId="6" fillId="0" borderId="0" xfId="0" applyFont="1" applyAlignment="1" applyProtection="1">
      <alignment horizontal="left" wrapText="1"/>
    </xf>
    <xf numFmtId="0" fontId="0" fillId="3" borderId="0" xfId="0" applyFill="1" applyProtection="1"/>
    <xf numFmtId="0" fontId="0" fillId="5" borderId="1" xfId="0" applyFill="1" applyBorder="1" applyProtection="1"/>
    <xf numFmtId="0" fontId="0" fillId="3" borderId="1" xfId="0" applyFill="1" applyBorder="1" applyAlignment="1" applyProtection="1">
      <alignment horizontal="center" vertical="center"/>
    </xf>
    <xf numFmtId="0" fontId="5" fillId="2" borderId="2" xfId="3" applyFont="1" applyBorder="1" applyAlignment="1" applyProtection="1">
      <alignment horizontal="center" vertical="top"/>
    </xf>
    <xf numFmtId="0" fontId="5" fillId="2" borderId="3" xfId="3" applyFont="1" applyBorder="1" applyAlignment="1" applyProtection="1">
      <alignment horizontal="center" vertical="top"/>
    </xf>
    <xf numFmtId="0" fontId="3" fillId="3" borderId="8" xfId="0" applyFont="1" applyFill="1" applyBorder="1" applyAlignment="1" applyProtection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/>
    </xf>
    <xf numFmtId="0" fontId="0" fillId="3" borderId="9" xfId="0" applyFill="1" applyBorder="1" applyProtection="1"/>
    <xf numFmtId="0" fontId="3" fillId="3" borderId="11" xfId="0" applyFont="1" applyFill="1" applyBorder="1" applyAlignment="1" applyProtection="1">
      <alignment horizontal="center" vertical="center" wrapText="1"/>
    </xf>
    <xf numFmtId="9" fontId="3" fillId="0" borderId="12" xfId="2" applyFont="1" applyBorder="1" applyAlignment="1" applyProtection="1">
      <alignment horizontal="right"/>
    </xf>
    <xf numFmtId="0" fontId="6" fillId="0" borderId="0" xfId="0" applyFont="1" applyAlignment="1" applyProtection="1">
      <alignment horizontal="center" wrapText="1"/>
    </xf>
    <xf numFmtId="44" fontId="0" fillId="4" borderId="6" xfId="1" applyFont="1" applyFill="1" applyBorder="1" applyProtection="1"/>
    <xf numFmtId="44" fontId="0" fillId="4" borderId="6" xfId="1" applyFont="1" applyFill="1" applyBorder="1" applyProtection="1">
      <protection locked="0"/>
    </xf>
    <xf numFmtId="44" fontId="0" fillId="4" borderId="13" xfId="1" applyFont="1" applyFill="1" applyBorder="1" applyProtection="1">
      <protection locked="0"/>
    </xf>
    <xf numFmtId="44" fontId="0" fillId="4" borderId="12" xfId="1" applyFont="1" applyFill="1" applyBorder="1" applyProtection="1"/>
    <xf numFmtId="0" fontId="0" fillId="3" borderId="14" xfId="0" applyFill="1" applyBorder="1" applyProtection="1"/>
    <xf numFmtId="164" fontId="0" fillId="0" borderId="16" xfId="0" applyNumberFormat="1" applyBorder="1" applyProtection="1"/>
    <xf numFmtId="164" fontId="0" fillId="0" borderId="17" xfId="0" applyNumberFormat="1" applyBorder="1" applyProtection="1"/>
    <xf numFmtId="0" fontId="3" fillId="3" borderId="15" xfId="0" applyFont="1" applyFill="1" applyBorder="1" applyProtection="1"/>
    <xf numFmtId="0" fontId="3" fillId="3" borderId="15" xfId="0" applyFont="1" applyFill="1" applyBorder="1" applyAlignment="1" applyProtection="1">
      <alignment horizontal="right"/>
    </xf>
    <xf numFmtId="0" fontId="0" fillId="3" borderId="15" xfId="0" applyFill="1" applyBorder="1" applyProtection="1"/>
    <xf numFmtId="0" fontId="0" fillId="3" borderId="18" xfId="0" applyFill="1" applyBorder="1" applyAlignment="1" applyProtection="1">
      <alignment horizontal="right"/>
    </xf>
    <xf numFmtId="164" fontId="0" fillId="0" borderId="19" xfId="0" applyNumberFormat="1" applyBorder="1" applyProtection="1"/>
    <xf numFmtId="0" fontId="7" fillId="0" borderId="0" xfId="0" applyFont="1" applyProtection="1"/>
  </cellXfs>
  <cellStyles count="4">
    <cellStyle name="40 % - Akzent6" xfId="3" builtinId="51"/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workbookViewId="0">
      <selection activeCell="F21" sqref="F21"/>
    </sheetView>
  </sheetViews>
  <sheetFormatPr baseColWidth="10" defaultColWidth="11.42578125" defaultRowHeight="15" x14ac:dyDescent="0.25"/>
  <cols>
    <col min="1" max="1" width="6.85546875" style="1" customWidth="1"/>
    <col min="2" max="2" width="101.5703125" style="1" customWidth="1"/>
    <col min="3" max="4" width="14.7109375" style="1" customWidth="1"/>
    <col min="5" max="6" width="21" style="1" customWidth="1"/>
    <col min="7" max="7" width="21.140625" style="1" customWidth="1"/>
    <col min="8" max="16384" width="11.42578125" style="1"/>
  </cols>
  <sheetData>
    <row r="1" spans="1:14" ht="14.25" x14ac:dyDescent="0.25">
      <c r="B1" s="2"/>
      <c r="C1" s="2"/>
      <c r="D1" s="2"/>
    </row>
    <row r="2" spans="1:14" ht="23.1" x14ac:dyDescent="0.35">
      <c r="A2" s="44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4.25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42.75" customHeight="1" x14ac:dyDescent="0.3">
      <c r="A4" s="31" t="s">
        <v>9</v>
      </c>
      <c r="B4" s="31"/>
      <c r="C4" s="19"/>
      <c r="D4" s="19"/>
      <c r="E4" s="2"/>
      <c r="F4" s="2"/>
      <c r="G4" s="2"/>
      <c r="H4" s="2"/>
      <c r="I4" s="2"/>
      <c r="J4" s="2"/>
      <c r="K4" s="2"/>
      <c r="L4" s="2"/>
      <c r="M4" s="2"/>
    </row>
    <row r="5" spans="1:14" ht="21.75" customHeight="1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4" ht="34.5" customHeight="1" thickBot="1" x14ac:dyDescent="0.35">
      <c r="A6" s="21" t="s">
        <v>10</v>
      </c>
      <c r="B6" s="17" t="s">
        <v>1</v>
      </c>
      <c r="C6" s="23" t="s">
        <v>8</v>
      </c>
      <c r="D6" s="24" t="s">
        <v>12</v>
      </c>
      <c r="E6" s="18" t="s">
        <v>0</v>
      </c>
      <c r="F6" s="18" t="s">
        <v>20</v>
      </c>
      <c r="G6" s="3" t="s">
        <v>19</v>
      </c>
      <c r="H6" s="2"/>
      <c r="I6" s="2"/>
      <c r="J6" s="2"/>
      <c r="K6" s="2"/>
      <c r="L6" s="2"/>
      <c r="M6" s="2"/>
    </row>
    <row r="7" spans="1:14" ht="30.75" customHeight="1" thickTop="1" thickBot="1" x14ac:dyDescent="0.35">
      <c r="A7" s="22">
        <v>1</v>
      </c>
      <c r="B7" s="4" t="s">
        <v>11</v>
      </c>
      <c r="C7" s="25">
        <v>400</v>
      </c>
      <c r="D7" s="29" t="s">
        <v>13</v>
      </c>
      <c r="E7" s="34"/>
      <c r="F7" s="32">
        <f>SUM(E7*0.66)</f>
        <v>0</v>
      </c>
      <c r="G7" s="32">
        <f>F7*400</f>
        <v>0</v>
      </c>
      <c r="H7" s="2"/>
      <c r="I7" s="2"/>
      <c r="J7" s="2"/>
      <c r="K7" s="2"/>
      <c r="L7" s="2"/>
      <c r="M7" s="2"/>
    </row>
    <row r="8" spans="1:14" ht="30.75" customHeight="1" thickTop="1" thickBot="1" x14ac:dyDescent="0.35">
      <c r="A8" s="22">
        <v>2</v>
      </c>
      <c r="B8" s="4" t="s">
        <v>15</v>
      </c>
      <c r="C8" s="26">
        <v>200</v>
      </c>
      <c r="D8" s="27" t="s">
        <v>13</v>
      </c>
      <c r="E8" s="33"/>
      <c r="F8" s="32">
        <f>SUM(E8*0.34)</f>
        <v>0</v>
      </c>
      <c r="G8" s="35">
        <f>F8*200</f>
        <v>0</v>
      </c>
      <c r="H8" s="2"/>
      <c r="I8" s="2"/>
      <c r="J8" s="2"/>
      <c r="K8" s="2"/>
      <c r="L8" s="2"/>
      <c r="M8" s="2"/>
    </row>
    <row r="9" spans="1:14" ht="15.75" thickTop="1" x14ac:dyDescent="0.25">
      <c r="A9" s="20"/>
      <c r="B9" s="5"/>
      <c r="C9" s="5"/>
      <c r="D9" s="28"/>
      <c r="E9" s="5"/>
      <c r="F9" s="5"/>
      <c r="G9" s="36"/>
      <c r="H9" s="2"/>
      <c r="I9" s="2"/>
      <c r="J9" s="2"/>
      <c r="K9" s="2"/>
      <c r="L9" s="2"/>
      <c r="M9" s="2"/>
    </row>
    <row r="10" spans="1:14" ht="17.25" thickBot="1" x14ac:dyDescent="0.35">
      <c r="A10" s="20"/>
      <c r="B10" s="6"/>
      <c r="C10" s="6" t="s">
        <v>4</v>
      </c>
      <c r="D10" s="6"/>
      <c r="E10" s="7"/>
      <c r="F10" s="39"/>
      <c r="G10" s="37">
        <f>G7+G8</f>
        <v>0</v>
      </c>
      <c r="H10" s="2"/>
      <c r="I10" s="2"/>
      <c r="J10" s="2"/>
      <c r="K10" s="2"/>
      <c r="L10" s="2"/>
      <c r="M10" s="2"/>
    </row>
    <row r="11" spans="1:14" ht="18" thickTop="1" thickBot="1" x14ac:dyDescent="0.35">
      <c r="A11" s="20"/>
      <c r="B11" s="6"/>
      <c r="C11" s="8" t="s">
        <v>6</v>
      </c>
      <c r="D11" s="8"/>
      <c r="E11" s="30">
        <v>0.19</v>
      </c>
      <c r="F11" s="40"/>
      <c r="G11" s="9">
        <f>G10*E11</f>
        <v>0</v>
      </c>
      <c r="H11" s="2"/>
      <c r="I11" s="2"/>
      <c r="J11" s="2"/>
      <c r="K11" s="2"/>
      <c r="L11" s="2"/>
      <c r="M11" s="2"/>
    </row>
    <row r="12" spans="1:14" ht="18" thickTop="1" thickBot="1" x14ac:dyDescent="0.35">
      <c r="A12" s="20"/>
      <c r="B12" s="6"/>
      <c r="C12" s="6" t="s">
        <v>3</v>
      </c>
      <c r="D12" s="6"/>
      <c r="E12" s="42"/>
      <c r="F12" s="6"/>
      <c r="G12" s="43">
        <f>SUM(G10,G11)</f>
        <v>0</v>
      </c>
      <c r="H12" s="2"/>
      <c r="I12" s="2"/>
      <c r="J12" s="2"/>
      <c r="K12" s="2"/>
      <c r="L12" s="2"/>
      <c r="M12" s="2"/>
      <c r="N12" s="2"/>
    </row>
    <row r="13" spans="1:14" ht="18" thickTop="1" thickBot="1" x14ac:dyDescent="0.35">
      <c r="A13" s="20"/>
      <c r="B13" s="6"/>
      <c r="C13" s="8" t="s">
        <v>7</v>
      </c>
      <c r="D13" s="8"/>
      <c r="E13" s="16">
        <v>0.02</v>
      </c>
      <c r="F13" s="40"/>
      <c r="G13" s="10">
        <f>G12*E13</f>
        <v>0</v>
      </c>
      <c r="H13" s="2"/>
      <c r="I13" s="2"/>
      <c r="J13" s="2"/>
      <c r="K13" s="2"/>
      <c r="L13" s="2"/>
      <c r="M13" s="2"/>
    </row>
    <row r="14" spans="1:14" ht="18" thickTop="1" thickBot="1" x14ac:dyDescent="0.35">
      <c r="A14" s="20"/>
      <c r="B14" s="8"/>
      <c r="C14" s="8" t="s">
        <v>5</v>
      </c>
      <c r="D14" s="8"/>
      <c r="E14" s="5"/>
      <c r="F14" s="41"/>
      <c r="G14" s="38">
        <f>G12-G13</f>
        <v>0</v>
      </c>
      <c r="H14" s="2"/>
      <c r="I14" s="2"/>
      <c r="J14" s="2"/>
      <c r="K14" s="2"/>
      <c r="L14" s="2"/>
      <c r="M14" s="2"/>
    </row>
    <row r="15" spans="1:14" ht="16.5" thickTop="1" x14ac:dyDescent="0.25">
      <c r="A15" s="20"/>
      <c r="B15" s="11"/>
      <c r="C15" s="11"/>
      <c r="D15" s="11"/>
      <c r="E15" s="5"/>
      <c r="F15" s="5"/>
      <c r="G15" s="5"/>
      <c r="H15" s="2"/>
      <c r="I15" s="2"/>
      <c r="J15" s="2"/>
      <c r="K15" s="2"/>
      <c r="L15" s="2"/>
      <c r="M15" s="2"/>
    </row>
    <row r="16" spans="1:14" ht="14.25" x14ac:dyDescent="0.25">
      <c r="B16" s="12"/>
      <c r="C16" s="12"/>
      <c r="D16" s="12"/>
      <c r="E16" s="2"/>
      <c r="F16" s="2"/>
      <c r="G16" s="2"/>
      <c r="H16" s="2"/>
      <c r="I16" s="2"/>
      <c r="J16" s="2"/>
      <c r="K16" s="2"/>
      <c r="L16" s="2"/>
      <c r="M16" s="2"/>
    </row>
    <row r="17" spans="2:13" ht="14.25" x14ac:dyDescent="0.25">
      <c r="B17" s="12"/>
      <c r="C17" s="12"/>
      <c r="D17" s="12"/>
      <c r="E17" s="2"/>
      <c r="F17" s="2"/>
      <c r="G17" s="2"/>
      <c r="H17" s="2"/>
      <c r="I17" s="2"/>
      <c r="J17" s="2"/>
      <c r="K17" s="2"/>
      <c r="L17" s="2"/>
      <c r="M17" s="2"/>
    </row>
    <row r="18" spans="2:13" ht="15.6" x14ac:dyDescent="0.25">
      <c r="B18" s="13" t="s">
        <v>2</v>
      </c>
      <c r="C18" s="13"/>
      <c r="D18" s="13"/>
    </row>
    <row r="19" spans="2:13" ht="14.25" x14ac:dyDescent="0.25">
      <c r="B19" s="14"/>
      <c r="C19" s="14"/>
      <c r="D19" s="14"/>
    </row>
    <row r="20" spans="2:13" ht="14.25" x14ac:dyDescent="0.25">
      <c r="B20" s="14"/>
      <c r="C20" s="14"/>
      <c r="D20" s="14"/>
    </row>
    <row r="21" spans="2:13" ht="31.5" x14ac:dyDescent="0.25">
      <c r="B21" s="15" t="s">
        <v>14</v>
      </c>
      <c r="C21" s="15"/>
      <c r="D21" s="15"/>
    </row>
    <row r="22" spans="2:13" ht="14.25" x14ac:dyDescent="0.25">
      <c r="B22" s="12" t="s">
        <v>16</v>
      </c>
      <c r="C22" s="12"/>
      <c r="D22" s="12"/>
    </row>
    <row r="23" spans="2:13" ht="16.5" x14ac:dyDescent="0.3">
      <c r="B23" s="12" t="s">
        <v>18</v>
      </c>
      <c r="C23" s="12"/>
      <c r="D23" s="12"/>
    </row>
    <row r="24" spans="2:13" ht="16.5" x14ac:dyDescent="0.3">
      <c r="B24" s="12" t="s">
        <v>17</v>
      </c>
      <c r="C24" s="15"/>
      <c r="D24" s="15"/>
    </row>
  </sheetData>
  <sheetProtection algorithmName="SHA-512" hashValue="nvSwv7D+7xHGtjgSU+YBGUBkxJcEvC1gGHzEgRh0MHhqxtZUw130bQPqvYmoKeUcmYjbQ+oH21M14igUMIHCfA==" saltValue="NNtcg1dZGfnSCOfD9qiPxA==" spinCount="100000" sheet="1" objects="1" scenarios="1"/>
  <mergeCells count="1">
    <mergeCell ref="A4:B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neu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ZDPol Springer, Nicola Elke</dc:creator>
  <cp:lastModifiedBy>ZDPol Springer, Nicola Elke</cp:lastModifiedBy>
  <cp:lastPrinted>2025-11-17T08:39:43Z</cp:lastPrinted>
  <dcterms:created xsi:type="dcterms:W3CDTF">2025-11-17T08:24:56Z</dcterms:created>
  <dcterms:modified xsi:type="dcterms:W3CDTF">2026-05-12T12:19:39Z</dcterms:modified>
</cp:coreProperties>
</file>